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13_ncr:1_{868428F5-7E8E-46D6-AB4A-7A0BFAAF2A78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8" yWindow="-108" windowWidth="23256" windowHeight="12576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EAEPE_COG!$A$1:$I$88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6" i="1"/>
  <c r="H22" i="1"/>
  <c r="H20" i="1"/>
  <c r="H15" i="1"/>
  <c r="H13" i="1"/>
  <c r="H11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E10" i="1"/>
  <c r="H10" i="1" s="1"/>
  <c r="C9" i="1"/>
  <c r="F81" i="1" l="1"/>
  <c r="E27" i="1"/>
  <c r="H27" i="1" s="1"/>
  <c r="E17" i="1"/>
  <c r="H17" i="1" s="1"/>
  <c r="E37" i="1"/>
  <c r="H37" i="1" s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<sst xmlns="http://schemas.openxmlformats.org/spreadsheetml/2006/main" count="88" uniqueCount="88">
  <si>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</si>
  <si>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</si>
  <si>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</si>
  <si>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</si>
  <si>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</si>
  <si>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</si>
  <si>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</si>
  <si>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</si>
  <si>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</si>
  <si>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</si>
  <si>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</si>
  <si>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</si>
  <si>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</si>
  <si>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</si>
  <si>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</si>
  <si>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</si>
  <si>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</si>
  <si>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</si>
  <si>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</si>
  <si>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</si>
  <si>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</si>
  <si>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</si>
  <si>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</si>
  <si>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</si>
  <si>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</si>
  <si>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</si>
  <si>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</si>
  <si>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</si>
  <si>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</si>
  <si>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</si>
  <si>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</si>
  <si>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</si>
  <si>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</si>
  <si>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</si>
  <si>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</si>
  <si>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</si>
  <si>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</si>
  <si>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</si>
  <si>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</si>
  <si>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</si>
  <si>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</si>
  <si>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</si>
  <si>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</si>
  <si>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</si>
  <si>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</si>
  <si>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</si>
  <si>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</si>
  <si>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</si>
  <si>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</si>
  <si>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</si>
  <si>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</si>
  <si>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</si>
  <si>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</si>
  <si>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</si>
  <si>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</si>
  <si>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</si>
  <si>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</si>
  <si>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</si>
  <si>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</si>
  <si>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</si>
  <si>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</si>
  <si>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</si>
  <si>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</si>
  <si>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</si>
  <si>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</si>
  <si>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</si>
  <si>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</si>
  <si>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</si>
  <si>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</si>
  <si>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</si>
  <si>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</si>
  <si>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</si>
  <si>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</si>
  <si>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</si>
  <si>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</si>
  <si>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</si>
  <si>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</si>
  <si>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</si>
  <si>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</si>
  <si>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</si>
  <si>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</si>
  <si>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</si>
  <si>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</si>
  <si>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</si>
  <si>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</si>
  <si>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</si>
  <si>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Gran Morelos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</si>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</sst>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507173</xdr:colOff>
      <xdr:row>81</xdr:row>
      <xdr:rowOff>123824</xdr:rowOff>
    </xdr:from>
    <xdr:to>
      <xdr:col>7</xdr:col>
      <xdr:colOff>818882</xdr:colOff>
      <xdr:row>87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A3CE01-A342-43D9-868C-60910396D3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457" t="19540" r="15602"/>
        <a:stretch/>
      </xdr:blipFill>
      <xdr:spPr>
        <a:xfrm>
          <a:off x="831023" y="13887449"/>
          <a:ext cx="9208059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58" zoomScale="80" zoomScaleNormal="80" workbookViewId="0">
      <selection activeCell="I88" sqref="A1:I88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4.44140625" style="1" bestFit="1" customWidth="1"/>
    <col min="4" max="4" width="13.33203125" style="1" bestFit="1" customWidth="1"/>
    <col min="5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4" t="s">
        <v>86</v>
      </c>
      <c r="C2" s="25"/>
      <c r="D2" s="25"/>
      <c r="E2" s="25"/>
      <c r="F2" s="25"/>
      <c r="G2" s="25"/>
      <c r="H2" s="26"/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6" thickBot="1" x14ac:dyDescent="0.3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6" thickBot="1" x14ac:dyDescent="0.3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3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713212.23</v>
      </c>
      <c r="D9" s="16">
        <f>SUM(D10:D16)</f>
        <v>-8</v>
      </c>
      <c r="E9" s="16">
        <f t="shared" ref="E9:E26" si="0">C9+D9</f>
        <v>713204.23</v>
      </c>
      <c r="F9" s="16">
        <f>SUM(F10:F16)</f>
        <v>707486.28999999992</v>
      </c>
      <c r="G9" s="16">
        <f>SUM(G10:G16)</f>
        <v>672634.21</v>
      </c>
      <c r="H9" s="16">
        <f t="shared" ref="H9:H40" si="1">E9-F9</f>
        <v>5717.9400000000605</v>
      </c>
    </row>
    <row r="10" spans="2:9" ht="12" customHeight="1" x14ac:dyDescent="0.25">
      <c r="B10" s="11" t="s">
        <v>14</v>
      </c>
      <c r="C10" s="12">
        <v>451831.89</v>
      </c>
      <c r="D10" s="13">
        <v>-1553.91</v>
      </c>
      <c r="E10" s="18">
        <f t="shared" si="0"/>
        <v>450277.98000000004</v>
      </c>
      <c r="F10" s="12">
        <v>450277.98</v>
      </c>
      <c r="G10" s="12">
        <v>450277.98</v>
      </c>
      <c r="H10" s="20">
        <f t="shared" si="1"/>
        <v>0</v>
      </c>
    </row>
    <row r="11" spans="2:9" ht="12" customHeight="1" x14ac:dyDescent="0.25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5">
      <c r="B12" s="11" t="s">
        <v>16</v>
      </c>
      <c r="C12" s="12">
        <v>109934.71</v>
      </c>
      <c r="D12" s="13">
        <v>31348.92</v>
      </c>
      <c r="E12" s="18">
        <f t="shared" si="0"/>
        <v>141283.63</v>
      </c>
      <c r="F12" s="12">
        <v>135566.1</v>
      </c>
      <c r="G12" s="12">
        <v>100714.02</v>
      </c>
      <c r="H12" s="20">
        <f t="shared" si="1"/>
        <v>5717.5299999999988</v>
      </c>
    </row>
    <row r="13" spans="2:9" ht="12" customHeight="1" x14ac:dyDescent="0.25">
      <c r="B13" s="11" t="s">
        <v>17</v>
      </c>
      <c r="C13" s="12">
        <v>113989.12</v>
      </c>
      <c r="D13" s="13">
        <v>7653.09</v>
      </c>
      <c r="E13" s="18">
        <f>C13+D13</f>
        <v>121642.20999999999</v>
      </c>
      <c r="F13" s="12">
        <v>121642.21</v>
      </c>
      <c r="G13" s="12">
        <v>121642.21</v>
      </c>
      <c r="H13" s="20">
        <f t="shared" si="1"/>
        <v>0</v>
      </c>
    </row>
    <row r="14" spans="2:9" ht="12" customHeight="1" x14ac:dyDescent="0.25">
      <c r="B14" s="11" t="s">
        <v>18</v>
      </c>
      <c r="C14" s="12">
        <v>37456.51</v>
      </c>
      <c r="D14" s="13">
        <v>-37456.1</v>
      </c>
      <c r="E14" s="18">
        <f t="shared" si="0"/>
        <v>0.41000000000349246</v>
      </c>
      <c r="F14" s="12">
        <v>0</v>
      </c>
      <c r="G14" s="12">
        <v>0</v>
      </c>
      <c r="H14" s="20">
        <f t="shared" si="1"/>
        <v>0.41000000000349246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26816.34</v>
      </c>
      <c r="D17" s="16">
        <f>SUM(D18:D26)</f>
        <v>30484.82</v>
      </c>
      <c r="E17" s="16">
        <f t="shared" si="0"/>
        <v>57301.16</v>
      </c>
      <c r="F17" s="16">
        <f>SUM(F18:F26)</f>
        <v>54982.97</v>
      </c>
      <c r="G17" s="16">
        <f>SUM(G18:G26)</f>
        <v>54982.97</v>
      </c>
      <c r="H17" s="16">
        <f t="shared" si="1"/>
        <v>2318.1900000000023</v>
      </c>
    </row>
    <row r="18" spans="2:8" ht="22.8" x14ac:dyDescent="0.25">
      <c r="B18" s="9" t="s">
        <v>22</v>
      </c>
      <c r="C18" s="12">
        <v>10618.91</v>
      </c>
      <c r="D18" s="13">
        <v>-1290.82</v>
      </c>
      <c r="E18" s="18">
        <f t="shared" si="0"/>
        <v>9328.09</v>
      </c>
      <c r="F18" s="12">
        <v>7882.02</v>
      </c>
      <c r="G18" s="12">
        <v>7882.02</v>
      </c>
      <c r="H18" s="20">
        <f t="shared" si="1"/>
        <v>1446.0699999999997</v>
      </c>
    </row>
    <row r="19" spans="2:8" ht="12" customHeight="1" x14ac:dyDescent="0.25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5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16.28</v>
      </c>
      <c r="D21" s="13">
        <v>-16.28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5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5">
      <c r="B23" s="9" t="s">
        <v>27</v>
      </c>
      <c r="C23" s="12">
        <v>16181.15</v>
      </c>
      <c r="D23" s="13">
        <v>2441.92</v>
      </c>
      <c r="E23" s="18">
        <f t="shared" si="0"/>
        <v>18623.07</v>
      </c>
      <c r="F23" s="12">
        <v>17990.55</v>
      </c>
      <c r="G23" s="12">
        <v>17990.55</v>
      </c>
      <c r="H23" s="20">
        <f t="shared" si="1"/>
        <v>632.52000000000044</v>
      </c>
    </row>
    <row r="24" spans="2:8" ht="12" customHeight="1" x14ac:dyDescent="0.25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0</v>
      </c>
      <c r="D26" s="13">
        <v>29350</v>
      </c>
      <c r="E26" s="18">
        <f t="shared" si="0"/>
        <v>29350</v>
      </c>
      <c r="F26" s="12">
        <v>29110.400000000001</v>
      </c>
      <c r="G26" s="12">
        <v>29110.400000000001</v>
      </c>
      <c r="H26" s="20">
        <f t="shared" si="1"/>
        <v>239.59999999999854</v>
      </c>
    </row>
    <row r="27" spans="2:8" ht="20.100000000000001" customHeight="1" x14ac:dyDescent="0.25">
      <c r="B27" s="6" t="s">
        <v>31</v>
      </c>
      <c r="C27" s="16">
        <f>SUM(C28:C36)</f>
        <v>345689.52</v>
      </c>
      <c r="D27" s="16">
        <f>SUM(D28:D36)</f>
        <v>173271.36000000002</v>
      </c>
      <c r="E27" s="16">
        <f>D27+C27</f>
        <v>518960.88</v>
      </c>
      <c r="F27" s="16">
        <f>SUM(F28:F36)</f>
        <v>502087.12000000005</v>
      </c>
      <c r="G27" s="16">
        <f>SUM(G28:G36)</f>
        <v>497541.12000000005</v>
      </c>
      <c r="H27" s="16">
        <f t="shared" si="1"/>
        <v>16873.759999999951</v>
      </c>
    </row>
    <row r="28" spans="2:8" x14ac:dyDescent="0.25">
      <c r="B28" s="9" t="s">
        <v>32</v>
      </c>
      <c r="C28" s="12">
        <v>170342.64</v>
      </c>
      <c r="D28" s="13">
        <v>91291.78</v>
      </c>
      <c r="E28" s="18">
        <f t="shared" ref="E28:E36" si="2">C28+D28</f>
        <v>261634.42</v>
      </c>
      <c r="F28" s="12">
        <v>261634.42</v>
      </c>
      <c r="G28" s="12">
        <v>261634.42</v>
      </c>
      <c r="H28" s="20">
        <f t="shared" si="1"/>
        <v>0</v>
      </c>
    </row>
    <row r="29" spans="2:8" x14ac:dyDescent="0.25">
      <c r="B29" s="9" t="s">
        <v>33</v>
      </c>
      <c r="C29" s="12">
        <v>25086.01</v>
      </c>
      <c r="D29" s="13">
        <v>-1435.93</v>
      </c>
      <c r="E29" s="18">
        <f t="shared" si="2"/>
        <v>23650.079999999998</v>
      </c>
      <c r="F29" s="12">
        <v>21100</v>
      </c>
      <c r="G29" s="12">
        <v>21100</v>
      </c>
      <c r="H29" s="20">
        <f t="shared" si="1"/>
        <v>2550.0799999999981</v>
      </c>
    </row>
    <row r="30" spans="2:8" ht="12" customHeight="1" x14ac:dyDescent="0.25">
      <c r="B30" s="9" t="s">
        <v>34</v>
      </c>
      <c r="C30" s="12">
        <v>125807.47</v>
      </c>
      <c r="D30" s="13">
        <v>61365.5</v>
      </c>
      <c r="E30" s="18">
        <f t="shared" si="2"/>
        <v>187172.97</v>
      </c>
      <c r="F30" s="12">
        <v>174343.42</v>
      </c>
      <c r="G30" s="12">
        <v>169797.42</v>
      </c>
      <c r="H30" s="20">
        <f t="shared" si="1"/>
        <v>12829.549999999988</v>
      </c>
    </row>
    <row r="31" spans="2:8" x14ac:dyDescent="0.25">
      <c r="B31" s="9" t="s">
        <v>35</v>
      </c>
      <c r="C31" s="12">
        <v>2085.16</v>
      </c>
      <c r="D31" s="13">
        <v>6797.45</v>
      </c>
      <c r="E31" s="18">
        <f t="shared" si="2"/>
        <v>8882.61</v>
      </c>
      <c r="F31" s="12">
        <v>8715.81</v>
      </c>
      <c r="G31" s="12">
        <v>8715.81</v>
      </c>
      <c r="H31" s="20">
        <f t="shared" si="1"/>
        <v>166.80000000000109</v>
      </c>
    </row>
    <row r="32" spans="2:8" x14ac:dyDescent="0.25">
      <c r="B32" s="9" t="s">
        <v>36</v>
      </c>
      <c r="C32" s="12">
        <v>700.59</v>
      </c>
      <c r="D32" s="13">
        <v>14257.8</v>
      </c>
      <c r="E32" s="18">
        <f t="shared" si="2"/>
        <v>14958.39</v>
      </c>
      <c r="F32" s="12">
        <v>14167.86</v>
      </c>
      <c r="G32" s="12">
        <v>14167.86</v>
      </c>
      <c r="H32" s="20">
        <f t="shared" si="1"/>
        <v>790.52999999999884</v>
      </c>
    </row>
    <row r="33" spans="2:8" x14ac:dyDescent="0.25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5">
      <c r="B34" s="9" t="s">
        <v>38</v>
      </c>
      <c r="C34" s="12">
        <v>21667.65</v>
      </c>
      <c r="D34" s="13">
        <v>994.76</v>
      </c>
      <c r="E34" s="18">
        <f t="shared" si="2"/>
        <v>22662.41</v>
      </c>
      <c r="F34" s="12">
        <v>22125.61</v>
      </c>
      <c r="G34" s="12">
        <v>22125.61</v>
      </c>
      <c r="H34" s="20">
        <f t="shared" si="1"/>
        <v>536.79999999999927</v>
      </c>
    </row>
    <row r="35" spans="2:8" x14ac:dyDescent="0.25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5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5">
      <c r="B37" s="7" t="s">
        <v>41</v>
      </c>
      <c r="C37" s="16">
        <f>SUM(C38:C46)</f>
        <v>51235.79</v>
      </c>
      <c r="D37" s="16">
        <f>SUM(D38:D46)</f>
        <v>0</v>
      </c>
      <c r="E37" s="16">
        <f>C37+D37</f>
        <v>51235.79</v>
      </c>
      <c r="F37" s="16">
        <f>SUM(F38:F46)</f>
        <v>49499.62</v>
      </c>
      <c r="G37" s="16">
        <f>SUM(G38:G46)</f>
        <v>49499.62</v>
      </c>
      <c r="H37" s="16">
        <f t="shared" si="1"/>
        <v>1736.1699999999983</v>
      </c>
    </row>
    <row r="38" spans="2:8" ht="12" customHeight="1" x14ac:dyDescent="0.25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51235.79</v>
      </c>
      <c r="D39" s="13">
        <v>0</v>
      </c>
      <c r="E39" s="18">
        <f t="shared" si="3"/>
        <v>51235.79</v>
      </c>
      <c r="F39" s="12">
        <v>49499.62</v>
      </c>
      <c r="G39" s="12">
        <v>49499.62</v>
      </c>
      <c r="H39" s="20">
        <f t="shared" si="1"/>
        <v>1736.1699999999983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198057.18</v>
      </c>
      <c r="D47" s="16">
        <f>SUM(D48:D56)</f>
        <v>385646.81</v>
      </c>
      <c r="E47" s="16">
        <f t="shared" si="3"/>
        <v>583703.99</v>
      </c>
      <c r="F47" s="16">
        <f>SUM(F48:F56)</f>
        <v>375739.17</v>
      </c>
      <c r="G47" s="16">
        <f>SUM(G48:G56)</f>
        <v>375739.76999999996</v>
      </c>
      <c r="H47" s="16">
        <f t="shared" si="4"/>
        <v>207964.82</v>
      </c>
    </row>
    <row r="48" spans="2:8" x14ac:dyDescent="0.25">
      <c r="B48" s="9" t="s">
        <v>52</v>
      </c>
      <c r="C48" s="12">
        <v>10000</v>
      </c>
      <c r="D48" s="13">
        <v>-1500</v>
      </c>
      <c r="E48" s="18">
        <f t="shared" si="3"/>
        <v>8500</v>
      </c>
      <c r="F48" s="12">
        <v>3618.97</v>
      </c>
      <c r="G48" s="12">
        <v>3618.97</v>
      </c>
      <c r="H48" s="20">
        <f t="shared" si="4"/>
        <v>4881.0300000000007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53522.87</v>
      </c>
      <c r="D53" s="13">
        <v>-1055.8800000000001</v>
      </c>
      <c r="E53" s="18">
        <f t="shared" si="3"/>
        <v>52466.990000000005</v>
      </c>
      <c r="F53" s="12">
        <v>0</v>
      </c>
      <c r="G53" s="12">
        <v>0</v>
      </c>
      <c r="H53" s="20">
        <f t="shared" si="4"/>
        <v>52466.990000000005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134534.31</v>
      </c>
      <c r="D55" s="13">
        <v>388202.69</v>
      </c>
      <c r="E55" s="18">
        <f t="shared" si="3"/>
        <v>522737</v>
      </c>
      <c r="F55" s="12">
        <v>372120.2</v>
      </c>
      <c r="G55" s="12">
        <v>372120.8</v>
      </c>
      <c r="H55" s="20">
        <f t="shared" si="4"/>
        <v>150616.79999999999</v>
      </c>
    </row>
    <row r="56" spans="2:8" x14ac:dyDescent="0.25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5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1335011.06</v>
      </c>
      <c r="D81" s="22">
        <f>SUM(D73,D69,D61,D57,D47,D37,D27,D17,D9)</f>
        <v>589394.99</v>
      </c>
      <c r="E81" s="22">
        <f>C81+D81</f>
        <v>1924406.05</v>
      </c>
      <c r="F81" s="22">
        <f>SUM(F73,F69,F61,F57,F47,F37,F17,F27,F9)</f>
        <v>1689795.17</v>
      </c>
      <c r="G81" s="22">
        <f>SUM(G73,G69,G61,G57,G47,G37,G27,G17,G9)</f>
        <v>1650397.69</v>
      </c>
      <c r="H81" s="22">
        <f t="shared" si="5"/>
        <v>234610.88000000012</v>
      </c>
    </row>
    <row r="83" spans="2:8" s="23" customFormat="1" x14ac:dyDescent="0.25"/>
    <row r="84" spans="2:8" s="23" customFormat="1" x14ac:dyDescent="0.25"/>
    <row r="85" spans="2:8" s="23" customFormat="1" x14ac:dyDescent="0.25"/>
    <row r="86" spans="2:8" s="23" customFormat="1" x14ac:dyDescent="0.25"/>
    <row r="87" spans="2:8" s="23" customFormat="1" x14ac:dyDescent="0.25"/>
    <row r="88" spans="2:8" s="23" customFormat="1" x14ac:dyDescent="0.25"/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3622047244094491" right="0.23622047244094491" top="0.74803149606299213" bottom="0.74803149606299213" header="0.31496062992125984" footer="0.31496062992125984"/>
  <pageSetup paperSize="5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2025-02-06T02:06:38Z</cp:lastPrinted>
  <dcterms:created xsi:type="dcterms:W3CDTF">2019-12-04T16:22:52Z</dcterms:created>
  <dcterms:modified xsi:type="dcterms:W3CDTF">2025-02-06T02:06:52Z</dcterms:modified>
</cp:coreProperties>
</file>